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商品自检" sheetId="3" r:id="rId1"/>
  </sheets>
  <definedNames>
    <definedName name="_xlnm._FilterDatabase" localSheetId="0" hidden="1">商品自检!$A$1:$G$49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<sst xmlns="http://schemas.openxmlformats.org/spreadsheetml/2006/main" count="46" uniqueCount="43">
  <si>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江扬店食品保质期自检表</t>
  </si>
  <si>
    <t>品名</t>
  </si>
  <si>
    <t>生产日期</t>
  </si>
  <si>
    <t>保质期(月)</t>
  </si>
  <si>
    <t>到期日</t>
  </si>
  <si>
    <t>剩余天数</t>
  </si>
  <si>
    <t>提醒</t>
  </si>
  <si>
    <t>提醒促销</t>
  </si>
  <si>
    <t>钱家香鸭爪</t>
  </si>
  <si>
    <t>钱家香鸡爪</t>
  </si>
  <si>
    <t>钱家香鸭翅根</t>
  </si>
  <si>
    <t>钱家香鸭舌</t>
  </si>
  <si>
    <t>钱家香鸭脖</t>
  </si>
  <si>
    <t>钱家香卤蛋</t>
  </si>
  <si>
    <t>钱家香鹌鹑蛋</t>
  </si>
  <si>
    <t>柴火鸡翅</t>
  </si>
  <si>
    <t>麦尚去骨凤爪（酸辣）</t>
  </si>
  <si>
    <t>麦尚去骨凤爪（柠檬）</t>
  </si>
  <si>
    <t>老长沙魔芋干</t>
  </si>
  <si>
    <t>水牛纯奶蛋糕</t>
  </si>
  <si>
    <t>海盐日式小圆饼干</t>
  </si>
  <si>
    <t>麻仔黑芝麻苏原味</t>
  </si>
  <si>
    <t>麻仔原味花生酥</t>
  </si>
  <si>
    <t>蛋黄酥</t>
  </si>
  <si>
    <t>日式趣味豆</t>
  </si>
  <si>
    <t>苦荞片</t>
  </si>
  <si>
    <t>杨梅汁</t>
  </si>
  <si>
    <t>双柚治</t>
  </si>
  <si>
    <t>椰子水</t>
  </si>
  <si>
    <t>菓薇薇果汁</t>
  </si>
  <si>
    <t>新农有机村牛奶</t>
  </si>
  <si>
    <t>嚼绊酸奶</t>
  </si>
  <si>
    <t>燕微微鲜炖雪耳</t>
  </si>
  <si>
    <t>琳芝妹妹185烤核桃</t>
  </si>
  <si>
    <t>淘吉椰果布丁</t>
  </si>
  <si>
    <t>海苔麻花</t>
  </si>
  <si>
    <t>古法蜜饯无核乌梅肉</t>
  </si>
  <si>
    <t>每日坚果</t>
  </si>
  <si>
    <t>闲口袋加州大西梅</t>
  </si>
  <si>
    <t>金晔原味山楂棒</t>
  </si>
  <si>
    <t>红瑶烤香薯</t>
  </si>
  <si>
    <t>阿克苏厚切苹果片</t>
  </si>
  <si>
    <t>油栗仁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</si>
</sst>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24"/>
      <color theme="1"/>
      <name val="也字工厂熬夜黑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6" tint="-0.5"/>
      </font>
      <fill>
        <patternFill patternType="solid">
          <bgColor theme="6" tint="0.6"/>
        </patternFill>
      </fill>
    </dxf>
    <dxf>
      <fill>
        <patternFill patternType="solid">
          <bgColor rgb="FFFF0000"/>
        </patternFill>
      </fill>
    </dxf>
    <dxf>
      <font>
        <color rgb="FF00B050"/>
      </font>
      <fill>
        <patternFill patternType="solid">
          <bgColor theme="7" tint="0.8"/>
        </patternFill>
      </fill>
    </dxf>
    <dxf>
      <font>
        <b val="0"/>
        <i val="0"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1"/>
  <sheetViews>
    <sheetView showZeros="0" tabSelected="1" workbookViewId="0">
      <selection activeCell="J27" sqref="J27"/>
    </sheetView>
  </sheetViews>
  <sheetFormatPr defaultColWidth="9" defaultRowHeight="14.4" outlineLevelCol="6"/>
  <cols>
    <col min="1" max="1" width="21.75" style="1" customWidth="1"/>
    <col min="2" max="2" width="17.3333333333333" style="1" customWidth="1"/>
    <col min="3" max="3" width="11.6296296296296" style="1" customWidth="1"/>
    <col min="4" max="4" width="17.5" style="1" customWidth="1"/>
    <col min="5" max="5" width="12.1296296296296" style="1" customWidth="1"/>
    <col min="6" max="6" width="8.87962962962963" style="1" customWidth="1"/>
    <col min="7" max="7" width="12.3333333333333" style="1" customWidth="1"/>
    <col min="8" max="16384" width="9" style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idden="1" spans="1:7">
      <c r="A3" s="6" t="s">
        <v>8</v>
      </c>
      <c r="B3" s="7"/>
      <c r="C3" s="6"/>
      <c r="D3" s="7">
        <f>EDATE(B3,C3)</f>
        <v>0</v>
      </c>
      <c r="E3" s="8">
        <f ca="1">IF(ISBLANK(D3),"无数据",D3-TODAY())</f>
        <v>-45618</v>
      </c>
      <c r="F3" s="7" t="str">
        <f ca="1">_xlfn.IFS(E3&gt;0,"快过期",TRUE,"已过期")</f>
        <v>已过期</v>
      </c>
      <c r="G3" s="6" t="str">
        <f ca="1">_xlfn.IFS(E3&gt;90," ",E3&gt;0,"促销搞起来",TRUE,"赶紧撤柜")</f>
        <v>赶紧撤柜</v>
      </c>
    </row>
    <row r="4" spans="1:7">
      <c r="A4" s="6" t="s">
        <v>9</v>
      </c>
      <c r="B4" s="7">
        <v>45513</v>
      </c>
      <c r="C4" s="6">
        <v>5</v>
      </c>
      <c r="D4" s="7">
        <f>EDATE(B4,C4)</f>
        <v>45666</v>
      </c>
      <c r="E4" s="8">
        <f ca="1">IF(ISBLANK(D4),"无数据",D4-TODAY())</f>
        <v>48</v>
      </c>
      <c r="F4" s="7" t="str">
        <f ca="1" t="shared" ref="F4:F25" si="0">_xlfn.IFS(E4&gt;90,"正常",E4&gt;0,"快过期",TRUE,"已过期")</f>
        <v>快过期</v>
      </c>
      <c r="G4" s="6" t="str">
        <f ca="1" t="shared" ref="G4:G49" si="1">_xlfn.IFS(E4&gt;90," ",E4&gt;0,"促销搞起来",TRUE,"赶紧撤柜")</f>
        <v>促销搞起来</v>
      </c>
    </row>
    <row r="5" spans="1:7">
      <c r="A5" s="6" t="s">
        <v>10</v>
      </c>
      <c r="B5" s="7">
        <v>45547</v>
      </c>
      <c r="C5" s="6">
        <v>6</v>
      </c>
      <c r="D5" s="7">
        <f t="shared" ref="D4:D25" si="2">EDATE(B5,C5)</f>
        <v>45728</v>
      </c>
      <c r="E5" s="8">
        <f ca="1" t="shared" ref="E4:E25" si="3">D5-TODAY()</f>
        <v>110</v>
      </c>
      <c r="F5" s="7" t="str">
        <f ca="1" t="shared" si="0"/>
        <v>正常</v>
      </c>
      <c r="G5" s="6" t="str">
        <f ca="1" t="shared" si="1"/>
        <v> </v>
      </c>
    </row>
    <row r="6" hidden="1" spans="1:7">
      <c r="A6" s="6" t="s">
        <v>11</v>
      </c>
      <c r="B6" s="7"/>
      <c r="C6" s="6"/>
      <c r="D6" s="7">
        <f t="shared" si="2"/>
        <v>0</v>
      </c>
      <c r="E6" s="8">
        <f ca="1" t="shared" si="3"/>
        <v>-45618</v>
      </c>
      <c r="F6" s="7" t="str">
        <f ca="1" t="shared" si="0"/>
        <v>已过期</v>
      </c>
      <c r="G6" s="6" t="str">
        <f ca="1" t="shared" si="1"/>
        <v>赶紧撤柜</v>
      </c>
    </row>
    <row r="7" hidden="1" spans="1:7">
      <c r="A7" s="6" t="s">
        <v>9</v>
      </c>
      <c r="B7" s="7"/>
      <c r="C7" s="6"/>
      <c r="D7" s="7">
        <f t="shared" si="2"/>
        <v>0</v>
      </c>
      <c r="E7" s="8">
        <f ca="1" t="shared" si="3"/>
        <v>-45618</v>
      </c>
      <c r="F7" s="7" t="str">
        <f ca="1" t="shared" si="0"/>
        <v>已过期</v>
      </c>
      <c r="G7" s="6" t="str">
        <f ca="1" t="shared" si="1"/>
        <v>赶紧撤柜</v>
      </c>
    </row>
    <row r="8" spans="1:7">
      <c r="A8" s="6" t="s">
        <v>12</v>
      </c>
      <c r="B8" s="7">
        <v>45562</v>
      </c>
      <c r="C8" s="6">
        <v>6</v>
      </c>
      <c r="D8" s="7">
        <f t="shared" si="2"/>
        <v>45743</v>
      </c>
      <c r="E8" s="8">
        <f ca="1" t="shared" si="3"/>
        <v>125</v>
      </c>
      <c r="F8" s="7" t="str">
        <f ca="1" t="shared" si="0"/>
        <v>正常</v>
      </c>
      <c r="G8" s="6" t="str">
        <f ca="1" t="shared" si="1"/>
        <v> </v>
      </c>
    </row>
    <row r="9" hidden="1" spans="1:7">
      <c r="A9" s="6" t="s">
        <v>13</v>
      </c>
      <c r="B9" s="7"/>
      <c r="C9" s="6"/>
      <c r="D9" s="7">
        <f t="shared" si="2"/>
        <v>0</v>
      </c>
      <c r="E9" s="8">
        <f ca="1" t="shared" si="3"/>
        <v>-45618</v>
      </c>
      <c r="F9" s="7" t="str">
        <f ca="1" t="shared" si="0"/>
        <v>已过期</v>
      </c>
      <c r="G9" s="6" t="str">
        <f ca="1" t="shared" si="1"/>
        <v>赶紧撤柜</v>
      </c>
    </row>
    <row r="10" spans="1:7">
      <c r="A10" s="6" t="s">
        <v>14</v>
      </c>
      <c r="B10" s="7">
        <v>45537</v>
      </c>
      <c r="C10" s="6">
        <v>6</v>
      </c>
      <c r="D10" s="7">
        <f t="shared" si="2"/>
        <v>45718</v>
      </c>
      <c r="E10" s="8">
        <f ca="1" t="shared" si="3"/>
        <v>100</v>
      </c>
      <c r="F10" s="7" t="str">
        <f ca="1" t="shared" si="0"/>
        <v>正常</v>
      </c>
      <c r="G10" s="6" t="str">
        <f ca="1" t="shared" si="1"/>
        <v> </v>
      </c>
    </row>
    <row r="11" spans="1:7">
      <c r="A11" s="6" t="s">
        <v>15</v>
      </c>
      <c r="B11" s="7">
        <v>45577</v>
      </c>
      <c r="C11" s="6">
        <v>10</v>
      </c>
      <c r="D11" s="7">
        <f t="shared" si="2"/>
        <v>45881</v>
      </c>
      <c r="E11" s="8">
        <f ca="1" t="shared" si="3"/>
        <v>263</v>
      </c>
      <c r="F11" s="7" t="str">
        <f ca="1" t="shared" si="0"/>
        <v>正常</v>
      </c>
      <c r="G11" s="6" t="str">
        <f ca="1" t="shared" si="1"/>
        <v> </v>
      </c>
    </row>
    <row r="12" hidden="1" spans="1:7">
      <c r="A12" s="6" t="s">
        <v>16</v>
      </c>
      <c r="B12" s="7"/>
      <c r="C12" s="6"/>
      <c r="D12" s="7">
        <f t="shared" si="2"/>
        <v>0</v>
      </c>
      <c r="E12" s="8">
        <f ca="1" t="shared" si="3"/>
        <v>-45618</v>
      </c>
      <c r="F12" s="7" t="str">
        <f ca="1" t="shared" si="0"/>
        <v>已过期</v>
      </c>
      <c r="G12" s="6" t="str">
        <f ca="1" t="shared" si="1"/>
        <v>赶紧撤柜</v>
      </c>
    </row>
    <row r="13" hidden="1" spans="1:7">
      <c r="A13" s="6" t="s">
        <v>17</v>
      </c>
      <c r="B13" s="7"/>
      <c r="C13" s="6"/>
      <c r="D13" s="7">
        <f t="shared" si="2"/>
        <v>0</v>
      </c>
      <c r="E13" s="8">
        <f ca="1" t="shared" si="3"/>
        <v>-45618</v>
      </c>
      <c r="F13" s="7" t="str">
        <f ca="1" t="shared" si="0"/>
        <v>已过期</v>
      </c>
      <c r="G13" s="6" t="str">
        <f ca="1" t="shared" si="1"/>
        <v>赶紧撤柜</v>
      </c>
    </row>
    <row r="14" spans="1:7">
      <c r="A14" s="6" t="s">
        <v>18</v>
      </c>
      <c r="B14" s="7">
        <v>45608</v>
      </c>
      <c r="C14" s="6">
        <v>4</v>
      </c>
      <c r="D14" s="7">
        <f t="shared" si="2"/>
        <v>45728</v>
      </c>
      <c r="E14" s="8">
        <f ca="1" t="shared" si="3"/>
        <v>110</v>
      </c>
      <c r="F14" s="7" t="str">
        <f ca="1" t="shared" si="0"/>
        <v>正常</v>
      </c>
      <c r="G14" s="6" t="str">
        <f ca="1" t="shared" si="1"/>
        <v> </v>
      </c>
    </row>
    <row r="15" spans="1:7">
      <c r="A15" s="6" t="s">
        <v>19</v>
      </c>
      <c r="B15" s="7">
        <v>45583</v>
      </c>
      <c r="C15" s="6">
        <v>3</v>
      </c>
      <c r="D15" s="7">
        <f t="shared" si="2"/>
        <v>45675</v>
      </c>
      <c r="E15" s="8">
        <f ca="1" t="shared" si="3"/>
        <v>57</v>
      </c>
      <c r="F15" s="7" t="str">
        <f ca="1" t="shared" si="0"/>
        <v>快过期</v>
      </c>
      <c r="G15" s="6" t="str">
        <f ca="1" t="shared" si="1"/>
        <v>促销搞起来</v>
      </c>
    </row>
    <row r="16" hidden="1" spans="1:7">
      <c r="A16" s="6" t="s">
        <v>20</v>
      </c>
      <c r="B16" s="7"/>
      <c r="C16" s="6"/>
      <c r="D16" s="7">
        <f t="shared" si="2"/>
        <v>0</v>
      </c>
      <c r="E16" s="8">
        <f ca="1" t="shared" si="3"/>
        <v>-45618</v>
      </c>
      <c r="F16" s="7" t="str">
        <f ca="1" t="shared" si="0"/>
        <v>已过期</v>
      </c>
      <c r="G16" s="6" t="str">
        <f ca="1" t="shared" si="1"/>
        <v>赶紧撤柜</v>
      </c>
    </row>
    <row r="17" spans="1:7">
      <c r="A17" s="6" t="s">
        <v>21</v>
      </c>
      <c r="B17" s="7">
        <v>45601</v>
      </c>
      <c r="C17" s="6">
        <v>6</v>
      </c>
      <c r="D17" s="7">
        <f t="shared" si="2"/>
        <v>45782</v>
      </c>
      <c r="E17" s="8">
        <f ca="1" t="shared" si="3"/>
        <v>164</v>
      </c>
      <c r="F17" s="7" t="str">
        <f ca="1" t="shared" si="0"/>
        <v>正常</v>
      </c>
      <c r="G17" s="6" t="str">
        <f ca="1" t="shared" si="1"/>
        <v> </v>
      </c>
    </row>
    <row r="18" spans="1:7">
      <c r="A18" s="6" t="s">
        <v>22</v>
      </c>
      <c r="B18" s="7">
        <v>45601</v>
      </c>
      <c r="C18" s="6">
        <v>6</v>
      </c>
      <c r="D18" s="7">
        <f t="shared" si="2"/>
        <v>45782</v>
      </c>
      <c r="E18" s="8">
        <f ca="1" t="shared" si="3"/>
        <v>164</v>
      </c>
      <c r="F18" s="7" t="str">
        <f ca="1" t="shared" si="0"/>
        <v>正常</v>
      </c>
      <c r="G18" s="6" t="str">
        <f ca="1" t="shared" si="1"/>
        <v> </v>
      </c>
    </row>
    <row r="19" hidden="1" spans="1:7">
      <c r="A19" s="6" t="s">
        <v>23</v>
      </c>
      <c r="B19" s="7"/>
      <c r="C19" s="6"/>
      <c r="D19" s="7">
        <f t="shared" si="2"/>
        <v>0</v>
      </c>
      <c r="E19" s="8">
        <f ca="1" t="shared" si="3"/>
        <v>-45618</v>
      </c>
      <c r="F19" s="7" t="str">
        <f ca="1" t="shared" si="0"/>
        <v>已过期</v>
      </c>
      <c r="G19" s="6" t="str">
        <f ca="1" t="shared" si="1"/>
        <v>赶紧撤柜</v>
      </c>
    </row>
    <row r="20" hidden="1" spans="1:7">
      <c r="A20" s="6" t="s">
        <v>24</v>
      </c>
      <c r="B20" s="7"/>
      <c r="C20" s="6"/>
      <c r="D20" s="7">
        <f t="shared" si="2"/>
        <v>0</v>
      </c>
      <c r="E20" s="8">
        <f ca="1" t="shared" si="3"/>
        <v>-45618</v>
      </c>
      <c r="F20" s="7" t="str">
        <f ca="1" t="shared" si="0"/>
        <v>已过期</v>
      </c>
      <c r="G20" s="6" t="str">
        <f ca="1" t="shared" si="1"/>
        <v>赶紧撤柜</v>
      </c>
    </row>
    <row r="21" spans="1:7">
      <c r="A21" s="6" t="s">
        <v>25</v>
      </c>
      <c r="B21" s="7">
        <v>45538</v>
      </c>
      <c r="C21" s="6">
        <v>6</v>
      </c>
      <c r="D21" s="7">
        <f t="shared" si="2"/>
        <v>45719</v>
      </c>
      <c r="E21" s="8">
        <f ca="1" t="shared" si="3"/>
        <v>101</v>
      </c>
      <c r="F21" s="7" t="str">
        <f ca="1" t="shared" si="0"/>
        <v>正常</v>
      </c>
      <c r="G21" s="6" t="str">
        <f ca="1" t="shared" si="1"/>
        <v> </v>
      </c>
    </row>
    <row r="22" spans="1:7">
      <c r="A22" s="6" t="s">
        <v>26</v>
      </c>
      <c r="B22" s="7">
        <v>45496</v>
      </c>
      <c r="C22" s="6">
        <v>12</v>
      </c>
      <c r="D22" s="7">
        <f t="shared" si="2"/>
        <v>45861</v>
      </c>
      <c r="E22" s="8">
        <f ca="1" t="shared" si="3"/>
        <v>243</v>
      </c>
      <c r="F22" s="7" t="str">
        <f ca="1" t="shared" si="0"/>
        <v>正常</v>
      </c>
      <c r="G22" s="6" t="str">
        <f ca="1" t="shared" si="1"/>
        <v> </v>
      </c>
    </row>
    <row r="23" spans="1:7">
      <c r="A23" s="6" t="s">
        <v>27</v>
      </c>
      <c r="B23" s="7">
        <v>45400</v>
      </c>
      <c r="C23" s="6">
        <v>9</v>
      </c>
      <c r="D23" s="7">
        <f t="shared" si="2"/>
        <v>45675</v>
      </c>
      <c r="E23" s="8">
        <f ca="1" t="shared" si="3"/>
        <v>57</v>
      </c>
      <c r="F23" s="7" t="str">
        <f ca="1" t="shared" si="0"/>
        <v>快过期</v>
      </c>
      <c r="G23" s="6" t="str">
        <f ca="1" t="shared" si="1"/>
        <v>促销搞起来</v>
      </c>
    </row>
    <row r="24" hidden="1" spans="1:7">
      <c r="A24" s="6" t="s">
        <v>28</v>
      </c>
      <c r="B24" s="7"/>
      <c r="C24" s="6"/>
      <c r="D24" s="7">
        <f t="shared" si="2"/>
        <v>0</v>
      </c>
      <c r="E24" s="8">
        <f ca="1" t="shared" si="3"/>
        <v>-45618</v>
      </c>
      <c r="F24" s="7" t="str">
        <f ca="1" t="shared" si="0"/>
        <v>已过期</v>
      </c>
      <c r="G24" s="6" t="str">
        <f ca="1" t="shared" si="1"/>
        <v>赶紧撤柜</v>
      </c>
    </row>
    <row r="25" spans="1:7">
      <c r="A25" s="6" t="s">
        <v>29</v>
      </c>
      <c r="B25" s="7">
        <v>45402</v>
      </c>
      <c r="C25" s="6">
        <v>8</v>
      </c>
      <c r="D25" s="7">
        <f t="shared" si="2"/>
        <v>45646</v>
      </c>
      <c r="E25" s="8">
        <f ca="1" t="shared" si="3"/>
        <v>28</v>
      </c>
      <c r="F25" s="7" t="str">
        <f ca="1" t="shared" si="0"/>
        <v>快过期</v>
      </c>
      <c r="G25" s="6" t="str">
        <f ca="1" t="shared" si="1"/>
        <v>促销搞起来</v>
      </c>
    </row>
    <row r="26" spans="1:7">
      <c r="A26" s="6" t="s">
        <v>30</v>
      </c>
      <c r="B26" s="7">
        <v>45556</v>
      </c>
      <c r="C26" s="6">
        <v>6</v>
      </c>
      <c r="D26" s="7">
        <f t="shared" ref="D26:D49" si="4">EDATE(B26,C26)</f>
        <v>45737</v>
      </c>
      <c r="E26" s="8">
        <f ca="1" t="shared" ref="E26:E49" si="5">D26-TODAY()</f>
        <v>119</v>
      </c>
      <c r="F26" s="7" t="str">
        <f ca="1" t="shared" ref="F26:F49" si="6">_xlfn.IFS(E26&gt;90,"正常",E26&gt;0,"快过期",TRUE,"已过期")</f>
        <v>正常</v>
      </c>
      <c r="G26" s="6" t="str">
        <f ca="1" t="shared" si="1"/>
        <v> </v>
      </c>
    </row>
    <row r="27" spans="1:7">
      <c r="A27" s="6" t="s">
        <v>31</v>
      </c>
      <c r="B27" s="7">
        <v>45540</v>
      </c>
      <c r="C27" s="6">
        <v>6</v>
      </c>
      <c r="D27" s="7">
        <f t="shared" si="4"/>
        <v>45721</v>
      </c>
      <c r="E27" s="8">
        <f ca="1" t="shared" si="5"/>
        <v>103</v>
      </c>
      <c r="F27" s="7" t="str">
        <f ca="1" t="shared" si="6"/>
        <v>正常</v>
      </c>
      <c r="G27" s="6" t="str">
        <f ca="1" t="shared" si="1"/>
        <v> </v>
      </c>
    </row>
    <row r="28" spans="1:7">
      <c r="A28" s="6" t="s">
        <v>32</v>
      </c>
      <c r="B28" s="7">
        <v>45460</v>
      </c>
      <c r="C28" s="6">
        <v>24</v>
      </c>
      <c r="D28" s="7">
        <f t="shared" si="4"/>
        <v>46190</v>
      </c>
      <c r="E28" s="8">
        <f ca="1" t="shared" si="5"/>
        <v>572</v>
      </c>
      <c r="F28" s="7" t="str">
        <f ca="1" t="shared" si="6"/>
        <v>正常</v>
      </c>
      <c r="G28" s="6" t="str">
        <f ca="1" t="shared" si="1"/>
        <v> </v>
      </c>
    </row>
    <row r="29" spans="1:7">
      <c r="A29" s="6" t="s">
        <v>33</v>
      </c>
      <c r="B29" s="7">
        <v>45575</v>
      </c>
      <c r="C29" s="6">
        <v>8</v>
      </c>
      <c r="D29" s="7">
        <f t="shared" si="4"/>
        <v>45818</v>
      </c>
      <c r="E29" s="8">
        <f ca="1" t="shared" si="5"/>
        <v>200</v>
      </c>
      <c r="F29" s="7" t="str">
        <f ca="1" t="shared" si="6"/>
        <v>正常</v>
      </c>
      <c r="G29" s="6" t="str">
        <f ca="1" t="shared" si="1"/>
        <v> </v>
      </c>
    </row>
    <row r="30" spans="1:7">
      <c r="A30" s="6" t="s">
        <v>34</v>
      </c>
      <c r="B30" s="7">
        <v>45392</v>
      </c>
      <c r="C30" s="6">
        <v>12</v>
      </c>
      <c r="D30" s="7">
        <f t="shared" si="4"/>
        <v>45757</v>
      </c>
      <c r="E30" s="8">
        <f ca="1" t="shared" si="5"/>
        <v>139</v>
      </c>
      <c r="F30" s="7" t="str">
        <f ca="1" t="shared" si="6"/>
        <v>正常</v>
      </c>
      <c r="G30" s="6" t="str">
        <f ca="1" t="shared" si="1"/>
        <v> </v>
      </c>
    </row>
    <row r="31" hidden="1" spans="1:7">
      <c r="A31" s="6" t="s">
        <v>35</v>
      </c>
      <c r="B31" s="7"/>
      <c r="C31" s="6"/>
      <c r="D31" s="7">
        <f t="shared" si="4"/>
        <v>0</v>
      </c>
      <c r="E31" s="8">
        <f ca="1" t="shared" si="5"/>
        <v>-45618</v>
      </c>
      <c r="F31" s="7" t="str">
        <f ca="1" t="shared" si="6"/>
        <v>已过期</v>
      </c>
      <c r="G31" s="6" t="str">
        <f ca="1" t="shared" si="1"/>
        <v>赶紧撤柜</v>
      </c>
    </row>
    <row r="32" hidden="1" spans="1:7">
      <c r="A32" s="6" t="s">
        <v>36</v>
      </c>
      <c r="B32" s="7"/>
      <c r="C32" s="6"/>
      <c r="D32" s="7">
        <f t="shared" si="4"/>
        <v>0</v>
      </c>
      <c r="E32" s="8">
        <f ca="1" t="shared" si="5"/>
        <v>-45618</v>
      </c>
      <c r="F32" s="7" t="str">
        <f ca="1" t="shared" si="6"/>
        <v>已过期</v>
      </c>
      <c r="G32" s="6" t="str">
        <f ca="1" t="shared" si="1"/>
        <v>赶紧撤柜</v>
      </c>
    </row>
    <row r="33" hidden="1" spans="1:7">
      <c r="A33" s="6" t="s">
        <v>37</v>
      </c>
      <c r="B33" s="7"/>
      <c r="C33" s="6"/>
      <c r="D33" s="7">
        <f t="shared" si="4"/>
        <v>0</v>
      </c>
      <c r="E33" s="8">
        <f ca="1" t="shared" si="5"/>
        <v>-45618</v>
      </c>
      <c r="F33" s="7" t="str">
        <f ca="1" t="shared" si="6"/>
        <v>已过期</v>
      </c>
      <c r="G33" s="6" t="str">
        <f ca="1" t="shared" si="1"/>
        <v>赶紧撤柜</v>
      </c>
    </row>
    <row r="34" spans="1:7">
      <c r="A34" s="6" t="s">
        <v>38</v>
      </c>
      <c r="B34" s="7">
        <v>45475</v>
      </c>
      <c r="C34" s="6">
        <v>12</v>
      </c>
      <c r="D34" s="7">
        <f t="shared" si="4"/>
        <v>45840</v>
      </c>
      <c r="E34" s="8">
        <f ca="1" t="shared" si="5"/>
        <v>222</v>
      </c>
      <c r="F34" s="7" t="str">
        <f ca="1" t="shared" si="6"/>
        <v>正常</v>
      </c>
      <c r="G34" s="6" t="str">
        <f ca="1" t="shared" si="1"/>
        <v> </v>
      </c>
    </row>
    <row r="35" spans="1:7">
      <c r="A35" s="6" t="s">
        <v>39</v>
      </c>
      <c r="B35" s="7">
        <v>45594</v>
      </c>
      <c r="C35" s="6">
        <v>10</v>
      </c>
      <c r="D35" s="7">
        <f t="shared" si="4"/>
        <v>45898</v>
      </c>
      <c r="E35" s="8">
        <f ca="1" t="shared" si="5"/>
        <v>280</v>
      </c>
      <c r="F35" s="7" t="str">
        <f ca="1" t="shared" si="6"/>
        <v>正常</v>
      </c>
      <c r="G35" s="6" t="str">
        <f ca="1" t="shared" si="1"/>
        <v> </v>
      </c>
    </row>
    <row r="36" spans="1:7">
      <c r="A36" s="6" t="s">
        <v>40</v>
      </c>
      <c r="B36" s="7">
        <v>45601</v>
      </c>
      <c r="C36" s="6">
        <v>10</v>
      </c>
      <c r="D36" s="7">
        <f t="shared" si="4"/>
        <v>45905</v>
      </c>
      <c r="E36" s="8">
        <f ca="1" t="shared" si="5"/>
        <v>287</v>
      </c>
      <c r="F36" s="7" t="str">
        <f ca="1" t="shared" si="6"/>
        <v>正常</v>
      </c>
      <c r="G36" s="6" t="str">
        <f ca="1" t="shared" si="1"/>
        <v> </v>
      </c>
    </row>
    <row r="37" hidden="1" spans="1:7">
      <c r="A37" s="6" t="s">
        <v>41</v>
      </c>
      <c r="B37" s="7"/>
      <c r="C37" s="6"/>
      <c r="D37" s="7">
        <f t="shared" si="4"/>
        <v>0</v>
      </c>
      <c r="E37" s="8">
        <f ca="1" t="shared" si="5"/>
        <v>-45618</v>
      </c>
      <c r="F37" s="7" t="str">
        <f ca="1" t="shared" si="6"/>
        <v>已过期</v>
      </c>
      <c r="G37" s="6" t="str">
        <f ca="1" t="shared" si="1"/>
        <v>赶紧撤柜</v>
      </c>
    </row>
    <row r="38" hidden="1" spans="1:7">
      <c r="A38" s="6" t="s">
        <v>42</v>
      </c>
      <c r="B38" s="7"/>
      <c r="C38" s="6"/>
      <c r="D38" s="7">
        <f t="shared" si="4"/>
        <v>0</v>
      </c>
      <c r="E38" s="8">
        <f ca="1" t="shared" si="5"/>
        <v>-45618</v>
      </c>
      <c r="F38" s="7" t="str">
        <f ca="1" t="shared" si="6"/>
        <v>已过期</v>
      </c>
      <c r="G38" s="6" t="str">
        <f ca="1" t="shared" si="1"/>
        <v>赶紧撤柜</v>
      </c>
    </row>
    <row r="39" spans="1:7">
      <c r="A39" s="6" t="s">
        <v>30</v>
      </c>
      <c r="B39" s="7">
        <v>45505</v>
      </c>
      <c r="C39" s="6">
        <v>6</v>
      </c>
      <c r="D39" s="7">
        <f t="shared" si="4"/>
        <v>45689</v>
      </c>
      <c r="E39" s="8">
        <f ca="1" t="shared" si="5"/>
        <v>71</v>
      </c>
      <c r="F39" s="7" t="str">
        <f ca="1" t="shared" si="6"/>
        <v>快过期</v>
      </c>
      <c r="G39" s="6" t="str">
        <f ca="1" t="shared" si="1"/>
        <v>促销搞起来</v>
      </c>
    </row>
    <row r="40" spans="1:7">
      <c r="A40" s="6" t="s">
        <v>38</v>
      </c>
      <c r="B40" s="7">
        <v>45420</v>
      </c>
      <c r="C40" s="6">
        <v>12</v>
      </c>
      <c r="D40" s="7">
        <f t="shared" si="4"/>
        <v>45785</v>
      </c>
      <c r="E40" s="8">
        <f ca="1" t="shared" si="5"/>
        <v>167</v>
      </c>
      <c r="F40" s="7" t="str">
        <f ca="1" t="shared" si="6"/>
        <v>正常</v>
      </c>
      <c r="G40" s="6" t="str">
        <f ca="1" t="shared" si="1"/>
        <v> </v>
      </c>
    </row>
    <row r="41" hidden="1" spans="1:7">
      <c r="A41" s="6"/>
      <c r="B41" s="7"/>
      <c r="C41" s="6"/>
      <c r="D41" s="7">
        <f t="shared" si="4"/>
        <v>0</v>
      </c>
      <c r="E41" s="8">
        <f ca="1" t="shared" si="5"/>
        <v>-45618</v>
      </c>
      <c r="F41" s="7" t="str">
        <f ca="1" t="shared" si="6"/>
        <v>已过期</v>
      </c>
      <c r="G41" s="6" t="str">
        <f ca="1" t="shared" si="1"/>
        <v>赶紧撤柜</v>
      </c>
    </row>
    <row r="42" hidden="1" spans="1:7">
      <c r="A42" s="6"/>
      <c r="B42" s="7"/>
      <c r="C42" s="6"/>
      <c r="D42" s="7">
        <f t="shared" si="4"/>
        <v>0</v>
      </c>
      <c r="E42" s="8">
        <f ca="1" t="shared" si="5"/>
        <v>-45618</v>
      </c>
      <c r="F42" s="7" t="str">
        <f ca="1" t="shared" si="6"/>
        <v>已过期</v>
      </c>
      <c r="G42" s="6" t="str">
        <f ca="1" t="shared" si="1"/>
        <v>赶紧撤柜</v>
      </c>
    </row>
    <row r="43" hidden="1" spans="1:7">
      <c r="A43" s="6"/>
      <c r="B43" s="7"/>
      <c r="C43" s="6"/>
      <c r="D43" s="7">
        <f t="shared" si="4"/>
        <v>0</v>
      </c>
      <c r="E43" s="8">
        <f ca="1" t="shared" si="5"/>
        <v>-45618</v>
      </c>
      <c r="F43" s="7" t="str">
        <f ca="1" t="shared" si="6"/>
        <v>已过期</v>
      </c>
      <c r="G43" s="6" t="str">
        <f ca="1" t="shared" si="1"/>
        <v>赶紧撤柜</v>
      </c>
    </row>
    <row r="44" hidden="1" spans="1:7">
      <c r="A44" s="6"/>
      <c r="B44" s="7"/>
      <c r="C44" s="6"/>
      <c r="D44" s="7">
        <f t="shared" si="4"/>
        <v>0</v>
      </c>
      <c r="E44" s="8">
        <f ca="1" t="shared" si="5"/>
        <v>-45618</v>
      </c>
      <c r="F44" s="7" t="str">
        <f ca="1" t="shared" si="6"/>
        <v>已过期</v>
      </c>
      <c r="G44" s="6" t="str">
        <f ca="1" t="shared" si="1"/>
        <v>赶紧撤柜</v>
      </c>
    </row>
    <row r="45" hidden="1" spans="1:7">
      <c r="A45" s="6"/>
      <c r="B45" s="7"/>
      <c r="C45" s="6"/>
      <c r="D45" s="7">
        <f t="shared" si="4"/>
        <v>0</v>
      </c>
      <c r="E45" s="8">
        <f ca="1" t="shared" si="5"/>
        <v>-45618</v>
      </c>
      <c r="F45" s="7" t="str">
        <f ca="1" t="shared" si="6"/>
        <v>已过期</v>
      </c>
      <c r="G45" s="6" t="str">
        <f ca="1" t="shared" si="1"/>
        <v>赶紧撤柜</v>
      </c>
    </row>
    <row r="46" hidden="1" spans="1:7">
      <c r="A46" s="6"/>
      <c r="B46" s="7"/>
      <c r="C46" s="6"/>
      <c r="D46" s="7">
        <f t="shared" si="4"/>
        <v>0</v>
      </c>
      <c r="E46" s="8">
        <f ca="1" t="shared" si="5"/>
        <v>-45618</v>
      </c>
      <c r="F46" s="7" t="str">
        <f ca="1" t="shared" si="6"/>
        <v>已过期</v>
      </c>
      <c r="G46" s="6" t="str">
        <f ca="1" t="shared" si="1"/>
        <v>赶紧撤柜</v>
      </c>
    </row>
    <row r="47" hidden="1" spans="1:7">
      <c r="A47" s="6"/>
      <c r="B47" s="7"/>
      <c r="C47" s="6"/>
      <c r="D47" s="7">
        <f t="shared" si="4"/>
        <v>0</v>
      </c>
      <c r="E47" s="8">
        <f ca="1" t="shared" si="5"/>
        <v>-45618</v>
      </c>
      <c r="F47" s="7" t="str">
        <f ca="1" t="shared" si="6"/>
        <v>已过期</v>
      </c>
      <c r="G47" s="6" t="str">
        <f ca="1" t="shared" si="1"/>
        <v>赶紧撤柜</v>
      </c>
    </row>
    <row r="48" hidden="1" spans="1:7">
      <c r="A48" s="6"/>
      <c r="B48" s="7"/>
      <c r="C48" s="6"/>
      <c r="D48" s="7">
        <f t="shared" si="4"/>
        <v>0</v>
      </c>
      <c r="E48" s="8">
        <f ca="1" t="shared" si="5"/>
        <v>-45618</v>
      </c>
      <c r="F48" s="7" t="str">
        <f ca="1" t="shared" si="6"/>
        <v>已过期</v>
      </c>
      <c r="G48" s="6" t="str">
        <f ca="1" t="shared" si="1"/>
        <v>赶紧撤柜</v>
      </c>
    </row>
    <row r="49" hidden="1" spans="1:7">
      <c r="A49" s="6"/>
      <c r="B49" s="7"/>
      <c r="C49" s="6"/>
      <c r="D49" s="7">
        <f t="shared" si="4"/>
        <v>0</v>
      </c>
      <c r="E49" s="8">
        <f ca="1" t="shared" si="5"/>
        <v>-45618</v>
      </c>
      <c r="F49" s="7" t="str">
        <f ca="1" t="shared" si="6"/>
        <v>已过期</v>
      </c>
      <c r="G49" s="6" t="str">
        <f ca="1" t="shared" si="1"/>
        <v>赶紧撤柜</v>
      </c>
    </row>
  </sheetData>
  <autoFilter xmlns:etc="http://www.wps.cn/officeDocument/2017/etCustomData" ref="A1:G49" etc:filterBottomFollowUsedRange="0">
    <filterColumn colId="5">
      <filters>
        <filter val="提醒"/>
        <filter val="正常"/>
        <filter val="快过期"/>
      </filters>
    </filterColumn>
    <extLst/>
  </autoFilter>
  <mergeCells count="2">
    <mergeCell ref="A1:F1"/>
    <mergeCell ref="A50:F51"/>
  </mergeCells>
  <conditionalFormatting sqref="F3:F49">
    <cfRule type="containsText" dxfId="0" priority="2" operator="between" text="快">
      <formula>NOT(ISERROR(SEARCH("快",F3)))</formula>
    </cfRule>
    <cfRule type="containsText" dxfId="1" priority="3" operator="between" text="已">
      <formula>NOT(ISERROR(SEARCH("已",F3)))</formula>
    </cfRule>
    <cfRule type="containsText" dxfId="2" priority="4" operator="between" text="正">
      <formula>NOT(ISERROR(SEARCH("正",F3)))</formula>
    </cfRule>
  </conditionalFormatting>
  <conditionalFormatting sqref="G3:G49">
    <cfRule type="containsText" dxfId="3" priority="5" operator="between" text="撤柜">
      <formula>NOT(ISERROR(SEARCH("撤柜",G3)))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商品自检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叶氏兄弟果业</cp:lastModifiedBy>
  <dcterms:created xsi:type="dcterms:W3CDTF">2023-05-12T11:15:00Z</dcterms:created>
  <dcterms:modified xsi:type="dcterms:W3CDTF">2024-11-22T03:53:19Z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DB16F363104049929723FF3608967785_12</vt:lpwstr>
  </property>
</Properties>
</file>